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 Plis\Desktop\PRZETARG NIEOGRANICZONY\PRZETARGI_2019\36_ZP15_PN15_2019_Gazy\3_wyjaśnienie tresci SIWZ_09.07.2019\"/>
    </mc:Choice>
  </mc:AlternateContent>
  <bookViews>
    <workbookView xWindow="0" yWindow="0" windowWidth="20250" windowHeight="11730" tabRatio="709" activeTab="2"/>
  </bookViews>
  <sheets>
    <sheet name="cz I-Hel" sheetId="3" r:id="rId1"/>
    <sheet name="cz II argon ciekły+dzierż" sheetId="10" r:id="rId2"/>
    <sheet name="cz III-azot ciekły +dzierż" sheetId="1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1" l="1"/>
  <c r="G21" i="11" s="1"/>
  <c r="I20" i="11" l="1"/>
  <c r="I21" i="11" s="1"/>
  <c r="G20" i="10"/>
  <c r="I20" i="10" s="1"/>
  <c r="J20" i="10" s="1"/>
  <c r="L20" i="10" s="1"/>
  <c r="L21" i="10" s="1"/>
  <c r="J20" i="11" l="1"/>
  <c r="G21" i="10"/>
  <c r="J21" i="11" l="1"/>
  <c r="L20" i="11"/>
  <c r="L21" i="11" s="1"/>
  <c r="G16" i="11"/>
  <c r="G17" i="11" s="1"/>
  <c r="G22" i="11" s="1"/>
  <c r="G16" i="10"/>
  <c r="I16" i="10" l="1"/>
  <c r="I17" i="10" s="1"/>
  <c r="G17" i="10"/>
  <c r="G22" i="10" s="1"/>
  <c r="I16" i="11"/>
  <c r="I17" i="11" s="1"/>
  <c r="I22" i="11" s="1"/>
  <c r="J21" i="10"/>
  <c r="J16" i="10" l="1"/>
  <c r="J16" i="11"/>
  <c r="I21" i="10"/>
  <c r="I22" i="10" s="1"/>
  <c r="J17" i="11" l="1"/>
  <c r="J22" i="11" s="1"/>
  <c r="K16" i="11"/>
  <c r="K17" i="11" s="1"/>
  <c r="K22" i="11" s="1"/>
  <c r="L16" i="11"/>
  <c r="L17" i="11" s="1"/>
  <c r="L22" i="11" s="1"/>
  <c r="J17" i="10"/>
  <c r="J22" i="10" s="1"/>
  <c r="L16" i="10"/>
  <c r="L17" i="10" s="1"/>
  <c r="L22" i="10" s="1"/>
  <c r="K16" i="10"/>
  <c r="K17" i="10" s="1"/>
  <c r="K22" i="10" s="1"/>
  <c r="G16" i="3"/>
  <c r="I16" i="3" l="1"/>
  <c r="J16" i="3" s="1"/>
  <c r="L16" i="3" l="1"/>
  <c r="L17" i="3" s="1"/>
  <c r="K16" i="3"/>
  <c r="K17" i="3" s="1"/>
  <c r="J17" i="3"/>
  <c r="I17" i="3"/>
  <c r="G17" i="3"/>
</calcChain>
</file>

<file path=xl/sharedStrings.xml><?xml version="1.0" encoding="utf-8"?>
<sst xmlns="http://schemas.openxmlformats.org/spreadsheetml/2006/main" count="151" uniqueCount="75">
  <si>
    <t xml:space="preserve">Przedmiot zamówienia </t>
  </si>
  <si>
    <t>jednostka miary</t>
  </si>
  <si>
    <t>wymagana ilość</t>
  </si>
  <si>
    <t>cenna jednstkowa netto w PLN</t>
  </si>
  <si>
    <t>wartość
 netto 
w PLN</t>
  </si>
  <si>
    <t>stawka VAT</t>
  </si>
  <si>
    <t>wartość
 VAT
w PLN</t>
  </si>
  <si>
    <t>kg</t>
  </si>
  <si>
    <t>WARTOŚĆ UMOWY OGÓŁEM:</t>
  </si>
  <si>
    <t>RAZEM:</t>
  </si>
  <si>
    <t>2.1</t>
  </si>
  <si>
    <t>L.</t>
  </si>
  <si>
    <t>miesiąc</t>
  </si>
  <si>
    <t>miejsce dostawy</t>
  </si>
  <si>
    <t>L.p.</t>
  </si>
  <si>
    <t>Zakład Biochemii  -  INCBR  - Puławy,  ul.Krańcowa 8</t>
  </si>
  <si>
    <t>GLACH - INCBR-  Puławy, ul. Krańcowa 8</t>
  </si>
  <si>
    <t>GLACH - INCBR - Puławy,  ul. Krańcowa 8</t>
  </si>
  <si>
    <t xml:space="preserve">Opis przedmiotu zamówienia </t>
  </si>
  <si>
    <t>I. Dane techniczne zbiornika</t>
  </si>
  <si>
    <t>II. Wymagania stawiane Wykonawcy</t>
  </si>
  <si>
    <t>Monitoring poziomu cieczy w zbiorniku w centrum dystrybucji Wykonawcy.</t>
  </si>
  <si>
    <t>Wykonawca gwarantuje bezpłatny, całodobowy serwis techniczny zbiornika na ciekły argon przez okres trwania umowy.</t>
  </si>
  <si>
    <t>Regulator ciśnienia zapewniajacy odbiór argonu do magistrali o ciśnieniu min.15 bar.</t>
  </si>
  <si>
    <t>Wymiary podstawy zbiornika - max. 2m x 2m.</t>
  </si>
  <si>
    <t>Transport, posadowienie w wyznaczonym miejscu, montaż, uruchomienie i podłączenie zbiornika do instalacji Zamawiającego w terminie do 14 dni roboczych od podpisania umowy</t>
  </si>
  <si>
    <t>Zbiornik przez okres trwania umowy musi być pod nadzorem Urzędu Dozoru Technicznego oraz będzie dopuszczony do eksploatacji przez Urząd Dozoru Technicznego. Wykonawca po podpisaniu umowy dostarczy książkę dozoru technicznego UDT z aktualną decyzją o dopuszczeniu zbiornika do aksploatacji.</t>
  </si>
  <si>
    <t>Wykonawca na własny koszt będzie prowadził niezbędne konserwacje i przeglądy dzierzawionego zbiornika w okresie obowiązywania umowy.</t>
  </si>
  <si>
    <t>Demontaż i odbiór zbiornika po zakończeniu umowy dzierzawy.</t>
  </si>
  <si>
    <t>Wykonawca zapewni bezpieczeństwo podczas transportu i dostawy gazu, zgodnie z przepisami dotyczacymi przewożenia substancji niebezpiecznych.</t>
  </si>
  <si>
    <t>Dzierżawa niestacjonarnego zbiornika kriogenicznego na azot ciekły o poj. wodnej 1900-2100L.</t>
  </si>
  <si>
    <t>Dzierżawa niestacjonarnego zbiornika kriogenicznego na argon ciekły o poj. wodnej 1900-2100L.</t>
  </si>
  <si>
    <t>Dostawy sukcesywne w miarę potrzeb Zamawiającego- na koszt i ryzyko Wykonawcy- w momencie zużycia 70% poj. zbiornika.</t>
  </si>
  <si>
    <t>Dostawa ciekłego azotu poprzez dostarczego go samochodem-cysterną i przelanie do zbiornika kriogenicznego</t>
  </si>
  <si>
    <t>Regulator ciśnienia zapewniajacy odbiór azotu do magistrali o ciśnieniu min.15 bar.</t>
  </si>
  <si>
    <t>W przypadku awarii zbiornika Wykonawca zapewnia inne urządzenie do przechowywania argon na czas naprawy zbiornika.</t>
  </si>
  <si>
    <t>Dzierżawa zbiornika kriogenicznego na argon ciekły</t>
  </si>
  <si>
    <t>Demontaż i odbiór zbiornika po zakończeniu umowy dzierżawy.</t>
  </si>
  <si>
    <t>Dzierżawa zbiornika kriogenicznego o pojemności wodnej nie mniejszej niż 1900L nie większej niż 2100L  na azot ciekly</t>
  </si>
  <si>
    <t>Formularz asortymentowo - cenowy</t>
  </si>
  <si>
    <t>Zbiornik kriogeniczny</t>
  </si>
  <si>
    <r>
      <t xml:space="preserve">                                                                                         - 
1. Dostawa gazu w pojemniku typu Dewar wyposażonym w kółka jezdne, wraz z osprzętem do napełnienia sprzętu NMR (czyli: butla ze sprężonym helem, reduktor i wąż polietylenowy wraz z właściwym przyłączem zaciskowym-na czas dostawy). Pojemnik powinien być wyposażony w standardowe przyłącze do linii transferowej.
2. Wielkość każdej dostawy około 100L                                                                 3. Zamawiajacy zobowiązuje się opróżnić pojemnik</t>
    </r>
    <r>
      <rPr>
        <sz val="11"/>
        <color rgb="FFFF0000"/>
        <rFont val="Arial Narrow"/>
        <family val="2"/>
        <charset val="238"/>
      </rPr>
      <t xml:space="preserve"> </t>
    </r>
    <r>
      <rPr>
        <sz val="11"/>
        <rFont val="Arial Narrow"/>
        <family val="2"/>
        <charset val="238"/>
      </rPr>
      <t xml:space="preserve">w dniu dostawy;
4. Wykonawca  powinien mieć możliwość samodzielnego rozładunku i załadunku pojemnika;                                                                                       5. Dostawy w godzinach pracy Instytutu, tj. </t>
    </r>
    <r>
      <rPr>
        <u/>
        <sz val="11"/>
        <rFont val="Arial Narrow"/>
        <family val="2"/>
        <charset val="238"/>
      </rPr>
      <t xml:space="preserve">od poniedziałku do piątku </t>
    </r>
    <r>
      <rPr>
        <sz val="11"/>
        <rFont val="Arial Narrow"/>
        <family val="2"/>
        <charset val="238"/>
      </rPr>
      <t>od 8.00 do 14.00 do Zakładu Biochemii IUNG-PIB w Puławach. Wszelkie odstępstwa muszą być bezwzględnie uzgadniane z Zakładem Biochemii IUNG-PIB z tygodniowym wyprzedzeniem (tel.814786880). 
6.Dostawy średnio co 6 m-cy, o planowanej pierwszej dostawie Zamawiający zawiadomi na trzy tygodnie przed planowaną dostawą.</t>
    </r>
    <r>
      <rPr>
        <sz val="11"/>
        <color rgb="FFFF0000"/>
        <rFont val="Arial Narrow"/>
        <family val="2"/>
        <charset val="238"/>
      </rPr>
      <t xml:space="preserve">
</t>
    </r>
  </si>
  <si>
    <t>Załącznik do 2 do SIWZ</t>
  </si>
  <si>
    <r>
      <t xml:space="preserve">                                                                                                       .....................................................................................   
                                                                                                         </t>
    </r>
    <r>
      <rPr>
        <i/>
        <sz val="10"/>
        <color theme="1"/>
        <rFont val="Arial Narrow"/>
        <family val="2"/>
        <charset val="238"/>
      </rPr>
      <t xml:space="preserve">    Podpis osoby/osób uprawnionej/ych do reprezentowania Wykonawcy  </t>
    </r>
    <r>
      <rPr>
        <sz val="11"/>
        <color theme="1"/>
        <rFont val="Calibri"/>
        <family val="2"/>
        <charset val="238"/>
        <scheme val="minor"/>
      </rPr>
      <t xml:space="preserve">             
</t>
    </r>
  </si>
  <si>
    <t>Puławy, ul. Krańcowa 8</t>
  </si>
  <si>
    <r>
      <rPr>
        <b/>
        <sz val="10"/>
        <rFont val="Arial Narrow"/>
        <family val="2"/>
        <charset val="238"/>
      </rPr>
      <t>N</t>
    </r>
    <r>
      <rPr>
        <b/>
        <sz val="11"/>
        <rFont val="Arial Narrow"/>
        <family val="2"/>
        <charset val="238"/>
      </rPr>
      <t xml:space="preserve">azwa oferowanego zbiornika: </t>
    </r>
    <r>
      <rPr>
        <sz val="11"/>
        <rFont val="Arial Narrow"/>
        <family val="2"/>
        <charset val="238"/>
      </rPr>
      <t>……..………………………………………….....
Producent/firma: …………………………..…. Typ/Model: …………………………….………
Nr seryjny: ……………………………………….</t>
    </r>
  </si>
  <si>
    <t>Parametry oferowane przez Wykonawcę
(wypełnia Wykonawca)</t>
  </si>
  <si>
    <t>łączna wartość brutto: zamówienie podstawowe + prawo opcji</t>
  </si>
  <si>
    <r>
      <t xml:space="preserve">łączna wartość brutto: </t>
    </r>
    <r>
      <rPr>
        <b/>
        <sz val="10"/>
        <rFont val="Arial Narrow"/>
        <family val="2"/>
        <charset val="238"/>
      </rPr>
      <t>zamówienie podstawowe + prawo opcji</t>
    </r>
  </si>
  <si>
    <r>
      <t xml:space="preserve">wartość brutto     w PLN     </t>
    </r>
    <r>
      <rPr>
        <b/>
        <sz val="10"/>
        <rFont val="Arial Narrow"/>
        <family val="2"/>
        <charset val="238"/>
      </rPr>
      <t>prawo opcji</t>
    </r>
  </si>
  <si>
    <r>
      <t xml:space="preserve">wartość brutto     w PLN </t>
    </r>
    <r>
      <rPr>
        <b/>
        <sz val="10"/>
        <rFont val="Arial Narrow"/>
        <family val="2"/>
        <charset val="238"/>
      </rPr>
      <t xml:space="preserve">zamówienie podstawowe </t>
    </r>
  </si>
  <si>
    <t>wartość brutto         w PLN     prawo opcji</t>
  </si>
  <si>
    <t xml:space="preserve">wartość brutto          w PLN zamówienie podstawowe </t>
  </si>
  <si>
    <t xml:space="preserve">wartość brutto             w PLN zamówienie podstawowe </t>
  </si>
  <si>
    <t xml:space="preserve">wartość brutto            w PLN zamówienie podstawowe </t>
  </si>
  <si>
    <t>Część I -  Hel ciekły 5.0 do napełniania spektrometru NMR</t>
  </si>
  <si>
    <t>Część II  -  Argon ciekły 5.0 wraz z dzierżawą zbiornika kriogenicznego</t>
  </si>
  <si>
    <t>Część III  -  Azot  ciekły 5.0 wraz z dzierżawą zbiornika kriogenicznego</t>
  </si>
  <si>
    <t>nie dotyczy</t>
  </si>
  <si>
    <t>1.1</t>
  </si>
  <si>
    <t>2.2</t>
  </si>
  <si>
    <t>3.1</t>
  </si>
  <si>
    <t>3.2</t>
  </si>
  <si>
    <r>
      <t xml:space="preserve">Dostawa argonu ciekłego o czystości 5.0 (o czystości min. 99,999 % V/V, zawartości wody nie więcej niż 1 ppm) poprzez dostarczenie go samochodem-cysterną i przelanie do zbiornika kriogenicznego bez jego odłączania lub/i demontażu oraz bez zatrzymania poboru gazu. Wykonawca zobowiązny jest posiadać deklarację potwierdzającą  zgodność produktu z wymaganiami określonymi przez Zamawiającego. </t>
    </r>
    <r>
      <rPr>
        <b/>
        <sz val="11"/>
        <rFont val="Arial Narrow"/>
        <family val="2"/>
        <charset val="238"/>
      </rPr>
      <t>Gaz ciekły wykorzystywany będzie do celów naukowo - badawczych.</t>
    </r>
  </si>
  <si>
    <r>
      <t xml:space="preserve">Dostawa azotu ciekłego o czystości 5.0  (o czystości min. 99,999 % V/V, zawartości wody nie więcej niż 2 ppm)  poprzez dostarczenie go samochodem-cysterną i przelanie do zbiornika kriogenicznego bez jego odłączania lub/i demontażu oraz bez zatrzymania poboru gazu. Wykonawca zobowiązny jest posiadać deklarację potwierdzającą  zgodność produktu z wymaganiami określonymi przez Zamawiającego. </t>
    </r>
    <r>
      <rPr>
        <b/>
        <sz val="11"/>
        <rFont val="Arial Narrow"/>
        <family val="2"/>
        <charset val="238"/>
      </rPr>
      <t>Gaz ciekły wykorzystywany będzie do celów naukowo - badawczych.</t>
    </r>
  </si>
  <si>
    <r>
      <t xml:space="preserve">Niniejsze zestawienie stanowi treść oferty i stanowi oświadczenie woli Wykonawcy wyrażające jego zobowiązanie do świadczenia przedmiotu zamówienia w sposób i w zakresie w pełni zgodnym z wymaganym przez Zamawiającego.
</t>
    </r>
    <r>
      <rPr>
        <b/>
        <sz val="10"/>
        <color rgb="FFFF0000"/>
        <rFont val="Arial CE"/>
        <charset val="238"/>
      </rPr>
      <t xml:space="preserve">Wykonawca zobowiązany jest wypełnić niniejszy formularz, podpisać go na ostatniej stronie i załączyć do oferty. </t>
    </r>
    <r>
      <rPr>
        <b/>
        <sz val="10"/>
        <color theme="1"/>
        <rFont val="Arial CE"/>
        <charset val="238"/>
      </rPr>
      <t xml:space="preserve">
</t>
    </r>
    <r>
      <rPr>
        <b/>
        <sz val="10"/>
        <color rgb="FFFF0000"/>
        <rFont val="Arial CE"/>
        <charset val="238"/>
      </rPr>
      <t>Dokument niniejszy stanowi treść oferty i nie podlega uzupełnieniu. 
Niewypełnienie, niepodpisanie oraz niezłożenie niniejszego zestawienia spowoduje odrzucenie oferty jako niezgodnej z treścią SIWZ.</t>
    </r>
  </si>
  <si>
    <t>Dostawa ciekłego argonu poprzez dostarczego go samochodem-cysterną i przelanie do zbiornika kriogenicznego.</t>
  </si>
  <si>
    <r>
      <t xml:space="preserve">Niniejsze zestawienie stanowi treść oferty i  oświadczenie woli Wykonawcy wyrażające jego zobowiązanie do świadczenia przedmiotu zamówienia w sposób i w zakresie w pełni zgodnym z wymaganym przez Zamawiającego.
</t>
    </r>
    <r>
      <rPr>
        <b/>
        <sz val="10"/>
        <color rgb="FFFF0000"/>
        <rFont val="Arial CE"/>
        <charset val="238"/>
      </rPr>
      <t xml:space="preserve">Wykonawca zobowiązany jest wypełnić niniejszy formularz, podpisać go na ostatniej stronie i załączyć do oferty. </t>
    </r>
    <r>
      <rPr>
        <b/>
        <sz val="10"/>
        <rFont val="Arial CE"/>
        <charset val="238"/>
      </rPr>
      <t xml:space="preserve">
</t>
    </r>
    <r>
      <rPr>
        <b/>
        <sz val="10"/>
        <color rgb="FFFF0000"/>
        <rFont val="Arial CE"/>
        <charset val="238"/>
      </rPr>
      <t>Wykonawca zobowiazany jest wypełnić, poza ceną gazu i dzierżawy zbiornika kriogenicznego, również dane techniczne zbiornika oraz wymagania stawiane wykonawcy (pkt. 1-13). Dokument niniejszy stanowi treść oferty i nie podlega uzupełnieniu. 
Niewypełnienie, niepodpisanie oraz niezłożenie niniejszego zestawienia spowoduje odrzucenie oferty jako niezgodnej z treścią SIWZ.</t>
    </r>
  </si>
  <si>
    <r>
      <t xml:space="preserve">Niniejsze zestawienie stanowi treść oferty i  oświadczenie woli Wykonawcy wyrażające jego zobowiązanie do świadczenia przedmiotu zamówienia w sposób i w zakresie w pełni zgodnym z wymaganym przez Zamawiającego.
</t>
    </r>
    <r>
      <rPr>
        <b/>
        <sz val="10"/>
        <color rgb="FFFF0000"/>
        <rFont val="Arial CE"/>
        <charset val="238"/>
      </rPr>
      <t>Wykonawca zobowiązany jest wypełnić niniejszy formularz, podpisać go na ostatniej stronie i załączyć do oferty. 
Wykonawca zobowiazany jest wypełnić, poza ceną gazu i dzierżawy zbiornika kriogenicznego, również dane techniczne zbiornika oraz wymagania stawiane wykonawcy (pkt. 1-13). Dokument niniejszy stanowi treść oferty i nie podlega uzupełnieniu. 
Niewypełnienie, niepodpisanie oraz niezłożenie niniejszego zestawienia spowoduje odrzucenie oferty jako niezgodnej z treścią SIWZ.</t>
    </r>
  </si>
  <si>
    <t>DZP.220.36 2019.PK</t>
  </si>
  <si>
    <t>Nr. rej.: ZP15.PN15.2019</t>
  </si>
  <si>
    <t>Znak sprawy:  DZP.220.36 2019.PK</t>
  </si>
  <si>
    <t>po modyfikacji z dnia 09.07.2019 r.</t>
  </si>
  <si>
    <r>
      <t xml:space="preserve">Zbiornik przez okres trwania umowy musi być pod nadzorem Urzędu Dozoru Technicznego oraz będzie dopuszczony do eksploatacji przez Urząd Dozoru Technicznego. Wykonawca po podpisaniu umowy dostarczy książkę dozoru technicznego UDT z aktualną decyzją o dopuszczeniu zbiornika do </t>
    </r>
    <r>
      <rPr>
        <b/>
        <sz val="11"/>
        <color rgb="FFFF0000"/>
        <rFont val="Arial Narrow"/>
        <family val="2"/>
        <charset val="238"/>
      </rPr>
      <t>eksploatacji.</t>
    </r>
  </si>
  <si>
    <r>
      <t xml:space="preserve">Wykonawca gwarantuje bezpłatny, całodobowy serwis techniczny zbiornika na ciekły </t>
    </r>
    <r>
      <rPr>
        <b/>
        <sz val="11"/>
        <color rgb="FFFF0000"/>
        <rFont val="Arial Narrow"/>
        <family val="2"/>
        <charset val="238"/>
      </rPr>
      <t>azot</t>
    </r>
    <r>
      <rPr>
        <sz val="11"/>
        <color rgb="FFFF0000"/>
        <rFont val="Arial Narrow"/>
        <family val="2"/>
        <charset val="238"/>
      </rPr>
      <t xml:space="preserve"> </t>
    </r>
    <r>
      <rPr>
        <sz val="11"/>
        <rFont val="Arial Narrow"/>
        <family val="2"/>
        <charset val="238"/>
      </rPr>
      <t>przez okres trwania umowy.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</si>
</sst>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CE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u/>
      <sz val="1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name val="Arial Narrow"/>
      <family val="2"/>
      <charset val="238"/>
    </font>
    <font>
      <b/>
      <sz val="10"/>
      <color rgb="FFFF0000"/>
      <name val="Arial CE"/>
      <charset val="238"/>
    </font>
    <font>
      <b/>
      <sz val="10"/>
      <color theme="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/>
    <xf numFmtId="4" fontId="5" fillId="0" borderId="3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3" fontId="4" fillId="3" borderId="1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5" fillId="3" borderId="1" xfId="0" applyFont="1" applyFill="1" applyBorder="1" applyAlignment="1">
      <alignment horizontal="center" vertical="center" textRotation="90" wrapText="1"/>
    </xf>
    <xf numFmtId="0" fontId="5" fillId="6" borderId="2" xfId="0" applyFont="1" applyFill="1" applyBorder="1" applyAlignment="1">
      <alignment horizontal="right" vertical="center"/>
    </xf>
    <xf numFmtId="0" fontId="5" fillId="6" borderId="2" xfId="0" applyFont="1" applyFill="1" applyBorder="1" applyAlignment="1">
      <alignment horizontal="right" vertical="center"/>
    </xf>
    <xf numFmtId="0" fontId="5" fillId="6" borderId="3" xfId="0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2" fontId="5" fillId="6" borderId="3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14" fillId="0" borderId="0" xfId="0" applyFont="1"/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Fill="1" applyBorder="1"/>
    <xf numFmtId="4" fontId="5" fillId="6" borderId="3" xfId="0" applyNumberFormat="1" applyFont="1" applyFill="1" applyBorder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9" fontId="13" fillId="5" borderId="1" xfId="0" applyNumberFormat="1" applyFont="1" applyFill="1" applyBorder="1" applyAlignment="1">
      <alignment horizontal="center" vertical="center" wrapText="1"/>
    </xf>
    <xf numFmtId="9" fontId="13" fillId="5" borderId="2" xfId="0" applyNumberFormat="1" applyFont="1" applyFill="1" applyBorder="1" applyAlignment="1">
      <alignment horizontal="center" vertical="center" wrapText="1"/>
    </xf>
    <xf numFmtId="9" fontId="13" fillId="5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  <color rgb="FFCC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16" zoomScaleNormal="100" workbookViewId="0">
      <selection activeCell="A2" sqref="A2"/>
    </sheetView>
  </sheetViews>
  <sheetFormatPr defaultRowHeight="15" x14ac:dyDescent="0.25"/>
  <cols>
    <col min="2" max="2" width="47.5703125" customWidth="1"/>
    <col min="4" max="4" width="9.140625" style="9"/>
    <col min="5" max="5" width="10.140625" customWidth="1"/>
    <col min="10" max="10" width="12.5703125" customWidth="1"/>
    <col min="11" max="11" width="10.7109375" customWidth="1"/>
    <col min="12" max="12" width="11.42578125" customWidth="1"/>
  </cols>
  <sheetData>
    <row r="1" spans="1:12" s="9" customFormat="1" ht="16.5" x14ac:dyDescent="0.3">
      <c r="A1" s="42" t="s">
        <v>69</v>
      </c>
      <c r="B1" s="1"/>
      <c r="C1" s="1"/>
      <c r="D1" s="1"/>
      <c r="E1" s="1"/>
      <c r="F1" s="8"/>
      <c r="G1" s="8"/>
      <c r="H1" s="78" t="s">
        <v>42</v>
      </c>
      <c r="I1" s="78"/>
      <c r="J1" s="78"/>
    </row>
    <row r="2" spans="1:12" s="9" customFormat="1" ht="16.5" x14ac:dyDescent="0.25">
      <c r="A2" s="42" t="s">
        <v>70</v>
      </c>
      <c r="B2" s="1"/>
      <c r="C2" s="1"/>
      <c r="D2" s="1"/>
      <c r="E2" s="1"/>
      <c r="F2" s="1"/>
      <c r="G2" s="1"/>
      <c r="H2" s="49"/>
      <c r="I2" s="49"/>
      <c r="J2" s="49"/>
    </row>
    <row r="3" spans="1:12" s="9" customFormat="1" ht="15.75" x14ac:dyDescent="0.25">
      <c r="A3" s="79" t="s">
        <v>39</v>
      </c>
      <c r="B3" s="79"/>
      <c r="C3" s="79"/>
      <c r="D3" s="79"/>
      <c r="E3" s="79"/>
      <c r="F3" s="79"/>
      <c r="G3" s="79"/>
      <c r="H3" s="79"/>
      <c r="I3" s="79"/>
      <c r="J3" s="79"/>
    </row>
    <row r="4" spans="1:12" s="9" customForma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2" s="9" customFormat="1" ht="15" customHeight="1" x14ac:dyDescent="0.25">
      <c r="A5" s="80" t="s">
        <v>65</v>
      </c>
      <c r="B5" s="80"/>
      <c r="C5" s="80"/>
      <c r="D5" s="80"/>
      <c r="E5" s="80"/>
      <c r="F5" s="80"/>
      <c r="G5" s="80"/>
      <c r="H5" s="80"/>
      <c r="I5" s="80"/>
      <c r="J5" s="80"/>
    </row>
    <row r="6" spans="1:12" s="9" customFormat="1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2" s="9" customForma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2" s="9" customFormat="1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2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2" s="9" customFormat="1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2" s="9" customFormat="1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2" ht="15.75" thickBot="1" x14ac:dyDescent="0.3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2" s="9" customFormat="1" ht="16.5" customHeight="1" x14ac:dyDescent="0.25">
      <c r="A13" s="87" t="s">
        <v>55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9"/>
    </row>
    <row r="14" spans="1:12" ht="66" x14ac:dyDescent="0.25">
      <c r="A14" s="19" t="s">
        <v>14</v>
      </c>
      <c r="B14" s="19" t="s">
        <v>0</v>
      </c>
      <c r="C14" s="19" t="s">
        <v>1</v>
      </c>
      <c r="D14" s="19" t="s">
        <v>13</v>
      </c>
      <c r="E14" s="19" t="s">
        <v>2</v>
      </c>
      <c r="F14" s="19" t="s">
        <v>3</v>
      </c>
      <c r="G14" s="19" t="s">
        <v>4</v>
      </c>
      <c r="H14" s="19" t="s">
        <v>5</v>
      </c>
      <c r="I14" s="19" t="s">
        <v>6</v>
      </c>
      <c r="J14" s="71" t="s">
        <v>50</v>
      </c>
      <c r="K14" s="71" t="s">
        <v>49</v>
      </c>
      <c r="L14" s="71" t="s">
        <v>48</v>
      </c>
    </row>
    <row r="15" spans="1:12" ht="16.5" x14ac:dyDescent="0.25">
      <c r="A15" s="60">
        <v>1</v>
      </c>
      <c r="B15" s="60">
        <v>2</v>
      </c>
      <c r="C15" s="60">
        <v>3</v>
      </c>
      <c r="D15" s="66">
        <v>4</v>
      </c>
      <c r="E15" s="66">
        <v>5</v>
      </c>
      <c r="F15" s="60">
        <v>6</v>
      </c>
      <c r="G15" s="60">
        <v>7</v>
      </c>
      <c r="H15" s="60">
        <v>8</v>
      </c>
      <c r="I15" s="60">
        <v>9</v>
      </c>
      <c r="J15" s="60">
        <v>10</v>
      </c>
      <c r="K15" s="60">
        <v>11</v>
      </c>
      <c r="L15" s="60">
        <v>12</v>
      </c>
    </row>
    <row r="16" spans="1:12" ht="346.5" x14ac:dyDescent="0.25">
      <c r="A16" s="21" t="s">
        <v>59</v>
      </c>
      <c r="B16" s="25" t="s">
        <v>41</v>
      </c>
      <c r="C16" s="3" t="s">
        <v>11</v>
      </c>
      <c r="D16" s="14" t="s">
        <v>15</v>
      </c>
      <c r="E16" s="6">
        <v>400</v>
      </c>
      <c r="F16" s="69">
        <v>0</v>
      </c>
      <c r="G16" s="20">
        <f>F16*E16</f>
        <v>0</v>
      </c>
      <c r="H16" s="7">
        <v>0</v>
      </c>
      <c r="I16" s="20">
        <f>G16*H16</f>
        <v>0</v>
      </c>
      <c r="J16" s="20">
        <f>G16+I16</f>
        <v>0</v>
      </c>
      <c r="K16" s="26">
        <f>SUM(J16*30%)</f>
        <v>0</v>
      </c>
      <c r="L16" s="68">
        <f>SUM(J16*30%)+J16</f>
        <v>0</v>
      </c>
    </row>
    <row r="17" spans="1:12" ht="16.5" x14ac:dyDescent="0.3">
      <c r="A17" s="84" t="s">
        <v>8</v>
      </c>
      <c r="B17" s="85"/>
      <c r="C17" s="85"/>
      <c r="D17" s="85"/>
      <c r="E17" s="86"/>
      <c r="F17" s="10"/>
      <c r="G17" s="10">
        <f>G16</f>
        <v>0</v>
      </c>
      <c r="H17" s="10"/>
      <c r="I17" s="10">
        <f>I16</f>
        <v>0</v>
      </c>
      <c r="J17" s="10">
        <f>J16</f>
        <v>0</v>
      </c>
      <c r="K17" s="70">
        <f>SUM(K16)</f>
        <v>0</v>
      </c>
      <c r="L17" s="70">
        <f>SUM(L16)</f>
        <v>0</v>
      </c>
    </row>
    <row r="19" spans="1:12" s="9" customFormat="1" x14ac:dyDescent="0.25"/>
    <row r="21" spans="1:12" x14ac:dyDescent="0.25">
      <c r="A21" s="81" t="s">
        <v>43</v>
      </c>
      <c r="B21" s="82"/>
      <c r="C21" s="82"/>
      <c r="D21" s="82"/>
      <c r="E21" s="82"/>
      <c r="F21" s="82"/>
      <c r="G21" s="82"/>
      <c r="H21" s="82"/>
      <c r="I21" s="82"/>
      <c r="J21" s="82"/>
    </row>
    <row r="22" spans="1:12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</row>
  </sheetData>
  <mergeCells count="7">
    <mergeCell ref="H1:J1"/>
    <mergeCell ref="A3:J3"/>
    <mergeCell ref="A5:J11"/>
    <mergeCell ref="A21:J22"/>
    <mergeCell ref="A12:J12"/>
    <mergeCell ref="A17:E17"/>
    <mergeCell ref="A13:L13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16" zoomScaleNormal="100" workbookViewId="0">
      <selection activeCell="B16" sqref="B16"/>
    </sheetView>
  </sheetViews>
  <sheetFormatPr defaultRowHeight="15" x14ac:dyDescent="0.25"/>
  <cols>
    <col min="1" max="1" width="7" customWidth="1"/>
    <col min="2" max="2" width="39.28515625" customWidth="1"/>
    <col min="5" max="5" width="10" customWidth="1"/>
    <col min="7" max="7" width="10" customWidth="1"/>
    <col min="10" max="10" width="10.140625" customWidth="1"/>
    <col min="12" max="12" width="11.42578125" customWidth="1"/>
  </cols>
  <sheetData>
    <row r="1" spans="1:12" s="9" customFormat="1" ht="16.5" x14ac:dyDescent="0.3">
      <c r="A1" s="42" t="s">
        <v>71</v>
      </c>
      <c r="B1" s="1"/>
      <c r="C1" s="1"/>
      <c r="D1" s="1"/>
      <c r="E1" s="1"/>
      <c r="F1" s="8"/>
      <c r="G1" s="8"/>
      <c r="H1" s="78" t="s">
        <v>42</v>
      </c>
      <c r="I1" s="78"/>
      <c r="J1" s="78"/>
    </row>
    <row r="2" spans="1:12" s="9" customFormat="1" ht="16.5" x14ac:dyDescent="0.25">
      <c r="A2" s="42" t="s">
        <v>70</v>
      </c>
      <c r="B2" s="1"/>
      <c r="C2" s="1"/>
      <c r="D2" s="1"/>
      <c r="E2" s="1"/>
      <c r="F2" s="1"/>
      <c r="G2" s="1"/>
      <c r="H2" s="49"/>
      <c r="I2" s="49"/>
      <c r="J2" s="49"/>
    </row>
    <row r="3" spans="1:12" s="9" customFormat="1" ht="15.75" x14ac:dyDescent="0.25">
      <c r="A3" s="79" t="s">
        <v>39</v>
      </c>
      <c r="B3" s="79"/>
      <c r="C3" s="79"/>
      <c r="D3" s="79"/>
      <c r="E3" s="79"/>
      <c r="F3" s="79"/>
      <c r="G3" s="79"/>
      <c r="H3" s="79"/>
      <c r="I3" s="79"/>
      <c r="J3" s="79"/>
    </row>
    <row r="4" spans="1:12" s="9" customForma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2" s="9" customFormat="1" ht="15" customHeight="1" x14ac:dyDescent="0.25">
      <c r="A5" s="128" t="s">
        <v>67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9" customFormat="1" x14ac:dyDescent="0.2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9" customFormat="1" x14ac:dyDescent="0.2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</row>
    <row r="8" spans="1:12" s="9" customFormat="1" x14ac:dyDescent="0.2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12" s="9" customFormat="1" x14ac:dyDescent="0.2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s="9" customFormat="1" x14ac:dyDescent="0.2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s="9" customFormat="1" x14ac:dyDescent="0.25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3" spans="1:12" ht="16.5" customHeight="1" x14ac:dyDescent="0.25">
      <c r="A13" s="120" t="s">
        <v>56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spans="1:12" ht="76.5" x14ac:dyDescent="0.25">
      <c r="A14" s="19" t="s">
        <v>14</v>
      </c>
      <c r="B14" s="19" t="s">
        <v>0</v>
      </c>
      <c r="C14" s="19" t="s">
        <v>1</v>
      </c>
      <c r="D14" s="22" t="s">
        <v>13</v>
      </c>
      <c r="E14" s="19" t="s">
        <v>2</v>
      </c>
      <c r="F14" s="19" t="s">
        <v>3</v>
      </c>
      <c r="G14" s="19" t="s">
        <v>4</v>
      </c>
      <c r="H14" s="19" t="s">
        <v>5</v>
      </c>
      <c r="I14" s="19" t="s">
        <v>6</v>
      </c>
      <c r="J14" s="72" t="s">
        <v>52</v>
      </c>
      <c r="K14" s="72" t="s">
        <v>51</v>
      </c>
      <c r="L14" s="72" t="s">
        <v>47</v>
      </c>
    </row>
    <row r="15" spans="1:12" ht="16.5" x14ac:dyDescent="0.25">
      <c r="A15" s="19">
        <v>1</v>
      </c>
      <c r="B15" s="19">
        <v>2</v>
      </c>
      <c r="C15" s="19">
        <v>3</v>
      </c>
      <c r="D15" s="19">
        <v>4</v>
      </c>
      <c r="E15" s="24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60">
        <v>11</v>
      </c>
      <c r="L15" s="60">
        <v>12</v>
      </c>
    </row>
    <row r="16" spans="1:12" ht="181.5" x14ac:dyDescent="0.25">
      <c r="A16" s="21" t="s">
        <v>10</v>
      </c>
      <c r="B16" s="11" t="s">
        <v>63</v>
      </c>
      <c r="C16" s="12" t="s">
        <v>7</v>
      </c>
      <c r="D16" s="15" t="s">
        <v>16</v>
      </c>
      <c r="E16" s="17">
        <v>17000</v>
      </c>
      <c r="F16" s="18">
        <v>0</v>
      </c>
      <c r="G16" s="18">
        <f>F16*E16</f>
        <v>0</v>
      </c>
      <c r="H16" s="13">
        <v>0</v>
      </c>
      <c r="I16" s="18">
        <f>G16*H16</f>
        <v>0</v>
      </c>
      <c r="J16" s="18">
        <f>G16+I16</f>
        <v>0</v>
      </c>
      <c r="K16" s="26">
        <f>SUM(J16*30%)</f>
        <v>0</v>
      </c>
      <c r="L16" s="68">
        <f>SUM(J16*30%)+J16</f>
        <v>0</v>
      </c>
    </row>
    <row r="17" spans="1:12" ht="16.5" x14ac:dyDescent="0.3">
      <c r="A17" s="132" t="s">
        <v>9</v>
      </c>
      <c r="B17" s="132"/>
      <c r="C17" s="132"/>
      <c r="D17" s="132"/>
      <c r="E17" s="132"/>
      <c r="F17" s="132"/>
      <c r="G17" s="28">
        <f>G16</f>
        <v>0</v>
      </c>
      <c r="H17" s="5"/>
      <c r="I17" s="5">
        <f>I16</f>
        <v>0</v>
      </c>
      <c r="J17" s="5">
        <f>J16</f>
        <v>0</v>
      </c>
      <c r="K17" s="70">
        <f>SUM(K16)</f>
        <v>0</v>
      </c>
      <c r="L17" s="70">
        <f>SUM(L16)</f>
        <v>0</v>
      </c>
    </row>
    <row r="18" spans="1:12" ht="76.5" x14ac:dyDescent="0.25">
      <c r="A18" s="19" t="s">
        <v>14</v>
      </c>
      <c r="B18" s="19" t="s">
        <v>0</v>
      </c>
      <c r="C18" s="19" t="s">
        <v>1</v>
      </c>
      <c r="D18" s="40" t="s">
        <v>13</v>
      </c>
      <c r="E18" s="19" t="s">
        <v>2</v>
      </c>
      <c r="F18" s="19" t="s">
        <v>3</v>
      </c>
      <c r="G18" s="19" t="s">
        <v>4</v>
      </c>
      <c r="H18" s="19" t="s">
        <v>5</v>
      </c>
      <c r="I18" s="19" t="s">
        <v>6</v>
      </c>
      <c r="J18" s="72" t="s">
        <v>52</v>
      </c>
      <c r="K18" s="72" t="s">
        <v>51</v>
      </c>
      <c r="L18" s="72" t="s">
        <v>47</v>
      </c>
    </row>
    <row r="19" spans="1:12" ht="16.5" x14ac:dyDescent="0.25">
      <c r="A19" s="19">
        <v>1</v>
      </c>
      <c r="B19" s="19">
        <v>2</v>
      </c>
      <c r="C19" s="19">
        <v>3</v>
      </c>
      <c r="D19" s="27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60">
        <v>11</v>
      </c>
      <c r="L19" s="60">
        <v>12</v>
      </c>
    </row>
    <row r="20" spans="1:12" ht="65.25" customHeight="1" x14ac:dyDescent="0.25">
      <c r="A20" s="12" t="s">
        <v>60</v>
      </c>
      <c r="B20" s="2" t="s">
        <v>36</v>
      </c>
      <c r="C20" s="12" t="s">
        <v>12</v>
      </c>
      <c r="D20" s="50" t="s">
        <v>44</v>
      </c>
      <c r="E20" s="12">
        <v>24</v>
      </c>
      <c r="F20" s="18">
        <v>0</v>
      </c>
      <c r="G20" s="18">
        <f>F20*E20</f>
        <v>0</v>
      </c>
      <c r="H20" s="13">
        <v>0</v>
      </c>
      <c r="I20" s="18">
        <f>G20*H20</f>
        <v>0</v>
      </c>
      <c r="J20" s="18">
        <f>G20+I20</f>
        <v>0</v>
      </c>
      <c r="K20" s="74" t="s">
        <v>58</v>
      </c>
      <c r="L20" s="75">
        <f>SUM(J20)</f>
        <v>0</v>
      </c>
    </row>
    <row r="21" spans="1:12" ht="16.5" x14ac:dyDescent="0.3">
      <c r="A21" s="84" t="s">
        <v>9</v>
      </c>
      <c r="B21" s="85"/>
      <c r="C21" s="85"/>
      <c r="D21" s="86"/>
      <c r="E21" s="10"/>
      <c r="F21" s="4"/>
      <c r="G21" s="28">
        <f>G20</f>
        <v>0</v>
      </c>
      <c r="H21" s="10"/>
      <c r="I21" s="10">
        <f>SUM(I20)</f>
        <v>0</v>
      </c>
      <c r="J21" s="10">
        <f>SUM(J20)</f>
        <v>0</v>
      </c>
      <c r="K21" s="76">
        <v>0</v>
      </c>
      <c r="L21" s="76">
        <f>SUM(L20)</f>
        <v>0</v>
      </c>
    </row>
    <row r="22" spans="1:12" ht="21.75" customHeight="1" x14ac:dyDescent="0.3">
      <c r="A22" s="51"/>
      <c r="B22" s="136" t="s">
        <v>8</v>
      </c>
      <c r="C22" s="136"/>
      <c r="D22" s="137"/>
      <c r="E22" s="53"/>
      <c r="F22" s="54"/>
      <c r="G22" s="55">
        <f>SUM(G21+G17)</f>
        <v>0</v>
      </c>
      <c r="H22" s="54"/>
      <c r="I22" s="54">
        <f>SUM(I21+I17)</f>
        <v>0</v>
      </c>
      <c r="J22" s="54">
        <f>SUM(J21+J17)</f>
        <v>0</v>
      </c>
      <c r="K22" s="77">
        <f>SUM(K21+K17)</f>
        <v>0</v>
      </c>
      <c r="L22" s="77">
        <f>SUM(L21+L17)</f>
        <v>0</v>
      </c>
    </row>
    <row r="23" spans="1:12" s="9" customFormat="1" ht="16.5" x14ac:dyDescent="0.25">
      <c r="A23" s="32"/>
      <c r="B23" s="56"/>
      <c r="C23" s="56"/>
      <c r="D23" s="56"/>
      <c r="E23" s="57"/>
      <c r="F23" s="58"/>
      <c r="G23" s="57"/>
      <c r="H23" s="58"/>
      <c r="I23" s="59"/>
    </row>
    <row r="24" spans="1:12" ht="27.75" customHeight="1" x14ac:dyDescent="0.25">
      <c r="A24" s="122" t="s">
        <v>40</v>
      </c>
      <c r="B24" s="123"/>
      <c r="C24" s="123"/>
      <c r="D24" s="123"/>
      <c r="E24" s="123"/>
      <c r="F24" s="123"/>
      <c r="G24" s="123"/>
      <c r="H24" s="123"/>
      <c r="I24" s="123"/>
      <c r="J24" s="124"/>
    </row>
    <row r="25" spans="1:12" ht="45" customHeight="1" x14ac:dyDescent="0.25">
      <c r="A25" s="60" t="s">
        <v>14</v>
      </c>
      <c r="B25" s="133" t="s">
        <v>18</v>
      </c>
      <c r="C25" s="134"/>
      <c r="D25" s="134"/>
      <c r="E25" s="134"/>
      <c r="F25" s="135"/>
      <c r="G25" s="125" t="s">
        <v>46</v>
      </c>
      <c r="H25" s="126"/>
      <c r="I25" s="126"/>
      <c r="J25" s="127"/>
    </row>
    <row r="26" spans="1:12" ht="16.5" x14ac:dyDescent="0.25">
      <c r="A26" s="23">
        <v>1</v>
      </c>
      <c r="B26" s="129">
        <v>2</v>
      </c>
      <c r="C26" s="130"/>
      <c r="D26" s="130"/>
      <c r="E26" s="130"/>
      <c r="F26" s="131"/>
      <c r="G26" s="117">
        <v>3</v>
      </c>
      <c r="H26" s="118"/>
      <c r="I26" s="118"/>
      <c r="J26" s="119"/>
    </row>
    <row r="27" spans="1:12" s="9" customFormat="1" ht="88.5" customHeight="1" x14ac:dyDescent="0.25">
      <c r="A27" s="39"/>
      <c r="B27" s="37"/>
      <c r="C27" s="37"/>
      <c r="D27" s="37"/>
      <c r="E27" s="37"/>
      <c r="F27" s="37"/>
      <c r="G27" s="90" t="s">
        <v>45</v>
      </c>
      <c r="H27" s="91"/>
      <c r="I27" s="91"/>
      <c r="J27" s="92"/>
    </row>
    <row r="28" spans="1:12" ht="16.5" customHeight="1" x14ac:dyDescent="0.25">
      <c r="A28" s="114" t="s">
        <v>19</v>
      </c>
      <c r="B28" s="115"/>
      <c r="C28" s="115"/>
      <c r="D28" s="115"/>
      <c r="E28" s="115"/>
      <c r="F28" s="115"/>
      <c r="G28" s="115"/>
      <c r="H28" s="115"/>
      <c r="I28" s="115"/>
      <c r="J28" s="116"/>
    </row>
    <row r="29" spans="1:12" ht="25.5" customHeight="1" x14ac:dyDescent="0.25">
      <c r="A29" s="33">
        <v>1</v>
      </c>
      <c r="B29" s="108" t="s">
        <v>31</v>
      </c>
      <c r="C29" s="109"/>
      <c r="D29" s="109"/>
      <c r="E29" s="109"/>
      <c r="F29" s="110"/>
      <c r="G29" s="111"/>
      <c r="H29" s="112"/>
      <c r="I29" s="112"/>
      <c r="J29" s="113"/>
    </row>
    <row r="30" spans="1:12" ht="25.5" customHeight="1" x14ac:dyDescent="0.25">
      <c r="A30" s="21">
        <v>2</v>
      </c>
      <c r="B30" s="102" t="s">
        <v>23</v>
      </c>
      <c r="C30" s="103"/>
      <c r="D30" s="103"/>
      <c r="E30" s="103"/>
      <c r="F30" s="104"/>
      <c r="G30" s="111"/>
      <c r="H30" s="112"/>
      <c r="I30" s="112"/>
      <c r="J30" s="113"/>
    </row>
    <row r="31" spans="1:12" ht="25.5" customHeight="1" x14ac:dyDescent="0.25">
      <c r="A31" s="64">
        <v>3</v>
      </c>
      <c r="B31" s="105" t="s">
        <v>24</v>
      </c>
      <c r="C31" s="106"/>
      <c r="D31" s="106"/>
      <c r="E31" s="106"/>
      <c r="F31" s="107"/>
      <c r="G31" s="41"/>
      <c r="H31" s="62"/>
      <c r="I31" s="62"/>
      <c r="J31" s="63"/>
    </row>
    <row r="32" spans="1:12" ht="25.5" customHeight="1" x14ac:dyDescent="0.25">
      <c r="A32" s="114" t="s">
        <v>20</v>
      </c>
      <c r="B32" s="115"/>
      <c r="C32" s="115"/>
      <c r="D32" s="115"/>
      <c r="E32" s="115"/>
      <c r="F32" s="115"/>
      <c r="G32" s="115"/>
      <c r="H32" s="115"/>
      <c r="I32" s="115"/>
      <c r="J32" s="116"/>
    </row>
    <row r="33" spans="1:10" ht="39" customHeight="1" x14ac:dyDescent="0.25">
      <c r="A33" s="33">
        <v>4</v>
      </c>
      <c r="B33" s="99" t="s">
        <v>25</v>
      </c>
      <c r="C33" s="100"/>
      <c r="D33" s="100"/>
      <c r="E33" s="100"/>
      <c r="F33" s="101"/>
      <c r="G33" s="111"/>
      <c r="H33" s="112"/>
      <c r="I33" s="112"/>
      <c r="J33" s="113"/>
    </row>
    <row r="34" spans="1:10" ht="25.5" customHeight="1" x14ac:dyDescent="0.25">
      <c r="A34" s="21">
        <v>5</v>
      </c>
      <c r="B34" s="102" t="s">
        <v>21</v>
      </c>
      <c r="C34" s="103"/>
      <c r="D34" s="103"/>
      <c r="E34" s="103"/>
      <c r="F34" s="104"/>
      <c r="G34" s="111"/>
      <c r="H34" s="112"/>
      <c r="I34" s="112"/>
      <c r="J34" s="113"/>
    </row>
    <row r="35" spans="1:10" ht="30" customHeight="1" x14ac:dyDescent="0.25">
      <c r="A35" s="21">
        <v>6</v>
      </c>
      <c r="B35" s="93" t="s">
        <v>32</v>
      </c>
      <c r="C35" s="94"/>
      <c r="D35" s="94"/>
      <c r="E35" s="94"/>
      <c r="F35" s="95"/>
      <c r="G35" s="61"/>
      <c r="H35" s="62"/>
      <c r="I35" s="62"/>
      <c r="J35" s="63"/>
    </row>
    <row r="36" spans="1:10" ht="34.5" customHeight="1" x14ac:dyDescent="0.25">
      <c r="A36" s="21">
        <v>7</v>
      </c>
      <c r="B36" s="96" t="s">
        <v>66</v>
      </c>
      <c r="C36" s="97"/>
      <c r="D36" s="97"/>
      <c r="E36" s="97"/>
      <c r="F36" s="98"/>
      <c r="G36" s="111"/>
      <c r="H36" s="112"/>
      <c r="I36" s="112"/>
      <c r="J36" s="113"/>
    </row>
    <row r="37" spans="1:10" ht="70.5" customHeight="1" x14ac:dyDescent="0.25">
      <c r="A37" s="21">
        <v>8</v>
      </c>
      <c r="B37" s="93" t="s">
        <v>26</v>
      </c>
      <c r="C37" s="94"/>
      <c r="D37" s="94"/>
      <c r="E37" s="94"/>
      <c r="F37" s="95"/>
      <c r="G37" s="111"/>
      <c r="H37" s="112"/>
      <c r="I37" s="112"/>
      <c r="J37" s="113"/>
    </row>
    <row r="38" spans="1:10" ht="39" customHeight="1" x14ac:dyDescent="0.25">
      <c r="A38" s="21">
        <v>9</v>
      </c>
      <c r="B38" s="93" t="s">
        <v>27</v>
      </c>
      <c r="C38" s="94"/>
      <c r="D38" s="94"/>
      <c r="E38" s="94"/>
      <c r="F38" s="95"/>
      <c r="G38" s="111"/>
      <c r="H38" s="112"/>
      <c r="I38" s="112"/>
      <c r="J38" s="113"/>
    </row>
    <row r="39" spans="1:10" ht="36" customHeight="1" x14ac:dyDescent="0.25">
      <c r="A39" s="21">
        <v>10</v>
      </c>
      <c r="B39" s="93" t="s">
        <v>22</v>
      </c>
      <c r="C39" s="94"/>
      <c r="D39" s="94"/>
      <c r="E39" s="94"/>
      <c r="F39" s="95"/>
      <c r="G39" s="111"/>
      <c r="H39" s="112"/>
      <c r="I39" s="112"/>
      <c r="J39" s="113"/>
    </row>
    <row r="40" spans="1:10" ht="36" customHeight="1" x14ac:dyDescent="0.25">
      <c r="A40" s="21">
        <v>11</v>
      </c>
      <c r="B40" s="93" t="s">
        <v>35</v>
      </c>
      <c r="C40" s="94"/>
      <c r="D40" s="94"/>
      <c r="E40" s="94"/>
      <c r="F40" s="95"/>
      <c r="G40" s="111"/>
      <c r="H40" s="112"/>
      <c r="I40" s="112"/>
      <c r="J40" s="113"/>
    </row>
    <row r="41" spans="1:10" ht="25.5" customHeight="1" x14ac:dyDescent="0.25">
      <c r="A41" s="21">
        <v>12</v>
      </c>
      <c r="B41" s="102" t="s">
        <v>37</v>
      </c>
      <c r="C41" s="103"/>
      <c r="D41" s="103"/>
      <c r="E41" s="103"/>
      <c r="F41" s="104"/>
      <c r="G41" s="111"/>
      <c r="H41" s="112"/>
      <c r="I41" s="112"/>
      <c r="J41" s="113"/>
    </row>
    <row r="42" spans="1:10" ht="38.25" customHeight="1" x14ac:dyDescent="0.25">
      <c r="A42" s="21">
        <v>13</v>
      </c>
      <c r="B42" s="93" t="s">
        <v>29</v>
      </c>
      <c r="C42" s="94"/>
      <c r="D42" s="94"/>
      <c r="E42" s="94"/>
      <c r="F42" s="95"/>
      <c r="G42" s="111"/>
      <c r="H42" s="112"/>
      <c r="I42" s="112"/>
      <c r="J42" s="113"/>
    </row>
    <row r="44" spans="1:10" ht="25.5" customHeight="1" x14ac:dyDescent="0.25">
      <c r="B44" s="65"/>
    </row>
    <row r="45" spans="1:10" ht="40.5" customHeight="1" x14ac:dyDescent="0.25">
      <c r="A45" s="81" t="s">
        <v>43</v>
      </c>
      <c r="B45" s="82"/>
      <c r="C45" s="82"/>
      <c r="D45" s="82"/>
      <c r="E45" s="82"/>
      <c r="F45" s="82"/>
      <c r="G45" s="82"/>
      <c r="H45" s="82"/>
      <c r="I45" s="82"/>
      <c r="J45" s="82"/>
    </row>
    <row r="46" spans="1:10" ht="9" customHeight="1" x14ac:dyDescent="0.25">
      <c r="A46" s="82"/>
      <c r="B46" s="82"/>
      <c r="C46" s="82"/>
      <c r="D46" s="82"/>
      <c r="E46" s="82"/>
      <c r="F46" s="82"/>
      <c r="G46" s="82"/>
      <c r="H46" s="82"/>
      <c r="I46" s="82"/>
      <c r="J46" s="82"/>
    </row>
  </sheetData>
  <mergeCells count="40">
    <mergeCell ref="G30:J30"/>
    <mergeCell ref="A32:J32"/>
    <mergeCell ref="A45:J46"/>
    <mergeCell ref="G38:J38"/>
    <mergeCell ref="G39:J39"/>
    <mergeCell ref="G40:J40"/>
    <mergeCell ref="G41:J41"/>
    <mergeCell ref="G42:J42"/>
    <mergeCell ref="B42:F42"/>
    <mergeCell ref="B39:F39"/>
    <mergeCell ref="B40:F40"/>
    <mergeCell ref="B41:F41"/>
    <mergeCell ref="G26:J26"/>
    <mergeCell ref="A13:L13"/>
    <mergeCell ref="H1:J1"/>
    <mergeCell ref="A3:J3"/>
    <mergeCell ref="A24:J24"/>
    <mergeCell ref="G25:J25"/>
    <mergeCell ref="A5:L11"/>
    <mergeCell ref="B26:F26"/>
    <mergeCell ref="A17:F17"/>
    <mergeCell ref="A21:D21"/>
    <mergeCell ref="B25:F25"/>
    <mergeCell ref="B22:D22"/>
    <mergeCell ref="G27:J27"/>
    <mergeCell ref="B38:F38"/>
    <mergeCell ref="B37:F37"/>
    <mergeCell ref="B35:F35"/>
    <mergeCell ref="B36:F36"/>
    <mergeCell ref="B33:F33"/>
    <mergeCell ref="B34:F34"/>
    <mergeCell ref="B30:F30"/>
    <mergeCell ref="B31:F31"/>
    <mergeCell ref="B29:F29"/>
    <mergeCell ref="G33:J33"/>
    <mergeCell ref="G34:J34"/>
    <mergeCell ref="G36:J36"/>
    <mergeCell ref="G37:J37"/>
    <mergeCell ref="A28:J28"/>
    <mergeCell ref="G29:J29"/>
  </mergeCells>
  <pageMargins left="0.7" right="0.7" top="0.75" bottom="0.75" header="0.3" footer="0.3"/>
  <pageSetup paperSize="9" scale="68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workbookViewId="0">
      <selection activeCell="P13" sqref="P13"/>
    </sheetView>
  </sheetViews>
  <sheetFormatPr defaultRowHeight="15" x14ac:dyDescent="0.25"/>
  <cols>
    <col min="1" max="1" width="4.85546875" customWidth="1"/>
    <col min="2" max="2" width="38.42578125" customWidth="1"/>
    <col min="3" max="3" width="7" customWidth="1"/>
    <col min="5" max="5" width="10.140625" customWidth="1"/>
    <col min="6" max="6" width="11.42578125" customWidth="1"/>
    <col min="7" max="7" width="9.140625" customWidth="1"/>
    <col min="9" max="9" width="10.28515625" customWidth="1"/>
    <col min="10" max="10" width="11" customWidth="1"/>
    <col min="12" max="12" width="10.5703125" customWidth="1"/>
  </cols>
  <sheetData>
    <row r="1" spans="1:12" s="9" customFormat="1" ht="16.5" x14ac:dyDescent="0.3">
      <c r="A1" s="42" t="s">
        <v>71</v>
      </c>
      <c r="B1" s="1"/>
      <c r="C1" s="1"/>
      <c r="D1" s="1"/>
      <c r="E1" s="1"/>
      <c r="F1" s="8"/>
      <c r="G1" s="8"/>
      <c r="H1" s="78" t="s">
        <v>42</v>
      </c>
      <c r="I1" s="78"/>
      <c r="J1" s="78"/>
    </row>
    <row r="2" spans="1:12" s="9" customFormat="1" ht="16.5" x14ac:dyDescent="0.25">
      <c r="A2" s="42" t="s">
        <v>70</v>
      </c>
      <c r="B2" s="1"/>
      <c r="C2" s="1"/>
      <c r="D2" s="1"/>
      <c r="E2" s="1"/>
      <c r="F2" s="1"/>
      <c r="G2" s="1"/>
      <c r="H2" s="49"/>
      <c r="I2" s="49"/>
      <c r="J2" s="49"/>
    </row>
    <row r="3" spans="1:12" s="9" customFormat="1" ht="15.75" x14ac:dyDescent="0.25">
      <c r="A3" s="79" t="s">
        <v>39</v>
      </c>
      <c r="B3" s="79"/>
      <c r="C3" s="79"/>
      <c r="D3" s="79"/>
      <c r="E3" s="79"/>
      <c r="F3" s="79"/>
      <c r="G3" s="79"/>
      <c r="H3" s="79"/>
      <c r="I3" s="79"/>
      <c r="J3" s="79"/>
    </row>
    <row r="4" spans="1:12" s="9" customFormat="1" x14ac:dyDescent="0.25">
      <c r="A4" s="43"/>
      <c r="B4" s="43"/>
      <c r="C4" s="143" t="s">
        <v>72</v>
      </c>
      <c r="D4" s="143"/>
      <c r="E4" s="143"/>
      <c r="F4" s="143"/>
      <c r="G4" s="43"/>
      <c r="H4" s="43"/>
      <c r="I4" s="43"/>
      <c r="J4" s="43"/>
    </row>
    <row r="5" spans="1:12" s="9" customFormat="1" ht="15" customHeight="1" x14ac:dyDescent="0.25">
      <c r="A5" s="128" t="s">
        <v>68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9" customFormat="1" x14ac:dyDescent="0.2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9" customFormat="1" x14ac:dyDescent="0.2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</row>
    <row r="8" spans="1:12" s="9" customFormat="1" x14ac:dyDescent="0.2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12" s="9" customFormat="1" x14ac:dyDescent="0.2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s="9" customFormat="1" x14ac:dyDescent="0.2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s="9" customFormat="1" ht="12.75" customHeight="1" x14ac:dyDescent="0.25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s="9" customFormat="1" ht="15.75" thickBot="1" x14ac:dyDescent="0.3">
      <c r="A12" s="1"/>
      <c r="B12" s="1"/>
      <c r="C12" s="1"/>
      <c r="D12" s="1"/>
      <c r="E12" s="1"/>
      <c r="F12" s="1"/>
      <c r="G12" s="1"/>
      <c r="H12" s="34"/>
      <c r="I12" s="34"/>
      <c r="J12" s="34"/>
      <c r="K12" s="34"/>
    </row>
    <row r="13" spans="1:12" ht="16.5" customHeight="1" thickBot="1" x14ac:dyDescent="0.3">
      <c r="A13" s="140" t="s">
        <v>57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2"/>
    </row>
    <row r="14" spans="1:12" ht="89.25" x14ac:dyDescent="0.25">
      <c r="A14" s="60" t="s">
        <v>14</v>
      </c>
      <c r="B14" s="60" t="s">
        <v>0</v>
      </c>
      <c r="C14" s="60" t="s">
        <v>1</v>
      </c>
      <c r="D14" s="67" t="s">
        <v>13</v>
      </c>
      <c r="E14" s="60" t="s">
        <v>2</v>
      </c>
      <c r="F14" s="60" t="s">
        <v>3</v>
      </c>
      <c r="G14" s="60" t="s">
        <v>4</v>
      </c>
      <c r="H14" s="60" t="s">
        <v>5</v>
      </c>
      <c r="I14" s="60" t="s">
        <v>6</v>
      </c>
      <c r="J14" s="73" t="s">
        <v>54</v>
      </c>
      <c r="K14" s="73" t="s">
        <v>51</v>
      </c>
      <c r="L14" s="73" t="s">
        <v>47</v>
      </c>
    </row>
    <row r="15" spans="1:12" ht="16.5" x14ac:dyDescent="0.25">
      <c r="A15" s="19">
        <v>1</v>
      </c>
      <c r="B15" s="19">
        <v>2</v>
      </c>
      <c r="C15" s="19">
        <v>3</v>
      </c>
      <c r="D15" s="19">
        <v>4</v>
      </c>
      <c r="E15" s="24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60">
        <v>11</v>
      </c>
      <c r="L15" s="60">
        <v>12</v>
      </c>
    </row>
    <row r="16" spans="1:12" ht="198" x14ac:dyDescent="0.25">
      <c r="A16" s="21" t="s">
        <v>61</v>
      </c>
      <c r="B16" s="2" t="s">
        <v>64</v>
      </c>
      <c r="C16" s="3" t="s">
        <v>7</v>
      </c>
      <c r="D16" s="16" t="s">
        <v>17</v>
      </c>
      <c r="E16" s="17">
        <v>50000</v>
      </c>
      <c r="F16" s="18">
        <v>0</v>
      </c>
      <c r="G16" s="12">
        <f>F16*E16</f>
        <v>0</v>
      </c>
      <c r="H16" s="13">
        <v>0</v>
      </c>
      <c r="I16" s="12">
        <f>G16*H16</f>
        <v>0</v>
      </c>
      <c r="J16" s="12">
        <f>G16+I16</f>
        <v>0</v>
      </c>
      <c r="K16" s="26">
        <f>SUM(J16*30%)</f>
        <v>0</v>
      </c>
      <c r="L16" s="68">
        <f>SUM(J16*30%)+J16</f>
        <v>0</v>
      </c>
    </row>
    <row r="17" spans="1:12" ht="16.5" x14ac:dyDescent="0.3">
      <c r="A17" s="139" t="s">
        <v>9</v>
      </c>
      <c r="B17" s="139"/>
      <c r="C17" s="139"/>
      <c r="D17" s="139"/>
      <c r="E17" s="139"/>
      <c r="F17" s="139"/>
      <c r="G17" s="4">
        <f>G16</f>
        <v>0</v>
      </c>
      <c r="H17" s="10"/>
      <c r="I17" s="10">
        <f>I16</f>
        <v>0</v>
      </c>
      <c r="J17" s="10">
        <f>J16</f>
        <v>0</v>
      </c>
      <c r="K17" s="70">
        <f>SUM(K16)</f>
        <v>0</v>
      </c>
      <c r="L17" s="70">
        <f>SUM(L16)</f>
        <v>0</v>
      </c>
    </row>
    <row r="18" spans="1:12" s="9" customFormat="1" ht="89.25" x14ac:dyDescent="0.25">
      <c r="A18" s="19" t="s">
        <v>14</v>
      </c>
      <c r="B18" s="19" t="s">
        <v>0</v>
      </c>
      <c r="C18" s="19" t="s">
        <v>1</v>
      </c>
      <c r="D18" s="48" t="s">
        <v>13</v>
      </c>
      <c r="E18" s="19" t="s">
        <v>2</v>
      </c>
      <c r="F18" s="19" t="s">
        <v>3</v>
      </c>
      <c r="G18" s="19" t="s">
        <v>4</v>
      </c>
      <c r="H18" s="19" t="s">
        <v>5</v>
      </c>
      <c r="I18" s="19" t="s">
        <v>6</v>
      </c>
      <c r="J18" s="73" t="s">
        <v>53</v>
      </c>
      <c r="K18" s="72" t="s">
        <v>51</v>
      </c>
      <c r="L18" s="72" t="s">
        <v>47</v>
      </c>
    </row>
    <row r="19" spans="1:12" s="9" customFormat="1" ht="16.5" x14ac:dyDescent="0.25">
      <c r="A19" s="19">
        <v>1</v>
      </c>
      <c r="B19" s="19">
        <v>2</v>
      </c>
      <c r="C19" s="19">
        <v>3</v>
      </c>
      <c r="D19" s="47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60">
        <v>11</v>
      </c>
      <c r="L19" s="60">
        <v>12</v>
      </c>
    </row>
    <row r="20" spans="1:12" s="9" customFormat="1" ht="63" customHeight="1" x14ac:dyDescent="0.25">
      <c r="A20" s="12" t="s">
        <v>62</v>
      </c>
      <c r="B20" s="2" t="s">
        <v>38</v>
      </c>
      <c r="C20" s="12" t="s">
        <v>12</v>
      </c>
      <c r="D20" s="50" t="s">
        <v>44</v>
      </c>
      <c r="E20" s="12">
        <v>24</v>
      </c>
      <c r="F20" s="18">
        <v>0</v>
      </c>
      <c r="G20" s="18">
        <f>F20*E20</f>
        <v>0</v>
      </c>
      <c r="H20" s="13">
        <v>0</v>
      </c>
      <c r="I20" s="18">
        <f>G20*H20</f>
        <v>0</v>
      </c>
      <c r="J20" s="18">
        <f>G20+I20</f>
        <v>0</v>
      </c>
      <c r="K20" s="74" t="s">
        <v>58</v>
      </c>
      <c r="L20" s="75">
        <f>SUM(J20)</f>
        <v>0</v>
      </c>
    </row>
    <row r="21" spans="1:12" s="9" customFormat="1" ht="16.5" x14ac:dyDescent="0.3">
      <c r="A21" s="84" t="s">
        <v>9</v>
      </c>
      <c r="B21" s="85"/>
      <c r="C21" s="85"/>
      <c r="D21" s="86"/>
      <c r="E21" s="10"/>
      <c r="F21" s="4"/>
      <c r="G21" s="28">
        <f>G20</f>
        <v>0</v>
      </c>
      <c r="H21" s="10"/>
      <c r="I21" s="10">
        <f>SUM(I20)</f>
        <v>0</v>
      </c>
      <c r="J21" s="10">
        <f>SUM(J20)</f>
        <v>0</v>
      </c>
      <c r="K21" s="76">
        <v>0</v>
      </c>
      <c r="L21" s="76">
        <f>SUM(L20)</f>
        <v>0</v>
      </c>
    </row>
    <row r="22" spans="1:12" s="9" customFormat="1" ht="16.5" x14ac:dyDescent="0.3">
      <c r="A22" s="52"/>
      <c r="B22" s="136" t="s">
        <v>8</v>
      </c>
      <c r="C22" s="136"/>
      <c r="D22" s="137"/>
      <c r="E22" s="53"/>
      <c r="F22" s="54"/>
      <c r="G22" s="55">
        <f>SUM(G21+G17)</f>
        <v>0</v>
      </c>
      <c r="H22" s="54"/>
      <c r="I22" s="54">
        <f>SUM(I21+I17)</f>
        <v>0</v>
      </c>
      <c r="J22" s="54">
        <f>SUM(J21+J17)</f>
        <v>0</v>
      </c>
      <c r="K22" s="77">
        <f>SUM(K21+K17)</f>
        <v>0</v>
      </c>
      <c r="L22" s="77">
        <f>SUM(L21+L17)</f>
        <v>0</v>
      </c>
    </row>
    <row r="23" spans="1:12" s="9" customFormat="1" ht="21" customHeight="1" x14ac:dyDescent="0.25">
      <c r="A23" s="44"/>
      <c r="B23" s="44"/>
      <c r="C23" s="44"/>
      <c r="D23" s="44"/>
      <c r="E23" s="44"/>
      <c r="F23" s="44"/>
      <c r="G23" s="30"/>
      <c r="H23" s="31"/>
      <c r="I23" s="31"/>
      <c r="J23" s="31"/>
    </row>
    <row r="24" spans="1:12" ht="16.5" customHeight="1" x14ac:dyDescent="0.25">
      <c r="A24" s="122" t="s">
        <v>40</v>
      </c>
      <c r="B24" s="123"/>
      <c r="C24" s="123"/>
      <c r="D24" s="123"/>
      <c r="E24" s="123"/>
      <c r="F24" s="123"/>
      <c r="G24" s="123"/>
      <c r="H24" s="123"/>
      <c r="I24" s="123"/>
      <c r="J24" s="124"/>
    </row>
    <row r="25" spans="1:12" ht="33.75" customHeight="1" x14ac:dyDescent="0.25">
      <c r="A25" s="60" t="s">
        <v>14</v>
      </c>
      <c r="B25" s="133" t="s">
        <v>18</v>
      </c>
      <c r="C25" s="134"/>
      <c r="D25" s="134"/>
      <c r="E25" s="134"/>
      <c r="F25" s="135"/>
      <c r="G25" s="125" t="s">
        <v>46</v>
      </c>
      <c r="H25" s="126"/>
      <c r="I25" s="126"/>
      <c r="J25" s="127"/>
    </row>
    <row r="26" spans="1:12" ht="16.5" x14ac:dyDescent="0.25">
      <c r="A26" s="23">
        <v>1</v>
      </c>
      <c r="B26" s="129">
        <v>2</v>
      </c>
      <c r="C26" s="130"/>
      <c r="D26" s="130"/>
      <c r="E26" s="130"/>
      <c r="F26" s="131"/>
      <c r="G26" s="117">
        <v>3</v>
      </c>
      <c r="H26" s="118"/>
      <c r="I26" s="118"/>
      <c r="J26" s="119"/>
    </row>
    <row r="27" spans="1:12" s="9" customFormat="1" ht="80.25" customHeight="1" x14ac:dyDescent="0.25">
      <c r="A27" s="35"/>
      <c r="B27" s="36"/>
      <c r="C27" s="36"/>
      <c r="D27" s="36"/>
      <c r="E27" s="36"/>
      <c r="F27" s="36"/>
      <c r="G27" s="90" t="s">
        <v>45</v>
      </c>
      <c r="H27" s="91"/>
      <c r="I27" s="91"/>
      <c r="J27" s="92"/>
    </row>
    <row r="28" spans="1:12" ht="16.5" customHeight="1" x14ac:dyDescent="0.25">
      <c r="A28" s="114" t="s">
        <v>19</v>
      </c>
      <c r="B28" s="115"/>
      <c r="C28" s="115"/>
      <c r="D28" s="115"/>
      <c r="E28" s="115"/>
      <c r="F28" s="115"/>
      <c r="G28" s="115"/>
      <c r="H28" s="115"/>
      <c r="I28" s="115"/>
      <c r="J28" s="116"/>
    </row>
    <row r="29" spans="1:12" ht="21.75" customHeight="1" x14ac:dyDescent="0.25">
      <c r="A29" s="33">
        <v>1</v>
      </c>
      <c r="B29" s="108" t="s">
        <v>30</v>
      </c>
      <c r="C29" s="109"/>
      <c r="D29" s="109"/>
      <c r="E29" s="109"/>
      <c r="F29" s="110"/>
      <c r="G29" s="111"/>
      <c r="H29" s="112"/>
      <c r="I29" s="112"/>
      <c r="J29" s="113"/>
    </row>
    <row r="30" spans="1:12" ht="21" customHeight="1" x14ac:dyDescent="0.25">
      <c r="A30" s="21">
        <v>2</v>
      </c>
      <c r="B30" s="102" t="s">
        <v>34</v>
      </c>
      <c r="C30" s="103"/>
      <c r="D30" s="103"/>
      <c r="E30" s="103"/>
      <c r="F30" s="104"/>
      <c r="G30" s="111"/>
      <c r="H30" s="112"/>
      <c r="I30" s="112"/>
      <c r="J30" s="113"/>
    </row>
    <row r="31" spans="1:12" ht="22.5" customHeight="1" x14ac:dyDescent="0.25">
      <c r="A31" s="21">
        <v>3</v>
      </c>
      <c r="B31" s="102" t="s">
        <v>24</v>
      </c>
      <c r="C31" s="103"/>
      <c r="D31" s="103"/>
      <c r="E31" s="103"/>
      <c r="F31" s="104"/>
      <c r="G31" s="45"/>
      <c r="H31" s="46"/>
      <c r="I31" s="112"/>
      <c r="J31" s="113"/>
    </row>
    <row r="32" spans="1:12" ht="16.5" customHeight="1" x14ac:dyDescent="0.25">
      <c r="A32" s="114" t="s">
        <v>20</v>
      </c>
      <c r="B32" s="115"/>
      <c r="C32" s="115"/>
      <c r="D32" s="115"/>
      <c r="E32" s="115"/>
      <c r="F32" s="115"/>
      <c r="G32" s="115"/>
      <c r="H32" s="115"/>
      <c r="I32" s="115"/>
      <c r="J32" s="116"/>
    </row>
    <row r="33" spans="1:10" ht="36.75" customHeight="1" x14ac:dyDescent="0.25">
      <c r="A33" s="33">
        <v>4</v>
      </c>
      <c r="B33" s="99" t="s">
        <v>25</v>
      </c>
      <c r="C33" s="100"/>
      <c r="D33" s="100"/>
      <c r="E33" s="100"/>
      <c r="F33" s="101"/>
      <c r="G33" s="111"/>
      <c r="H33" s="112"/>
      <c r="I33" s="112"/>
      <c r="J33" s="113"/>
    </row>
    <row r="34" spans="1:10" ht="24" customHeight="1" x14ac:dyDescent="0.25">
      <c r="A34" s="21">
        <v>5</v>
      </c>
      <c r="B34" s="102" t="s">
        <v>21</v>
      </c>
      <c r="C34" s="103"/>
      <c r="D34" s="103"/>
      <c r="E34" s="103"/>
      <c r="F34" s="104"/>
      <c r="G34" s="111"/>
      <c r="H34" s="112"/>
      <c r="I34" s="112"/>
      <c r="J34" s="113"/>
    </row>
    <row r="35" spans="1:10" ht="32.25" customHeight="1" x14ac:dyDescent="0.25">
      <c r="A35" s="21">
        <v>6</v>
      </c>
      <c r="B35" s="93" t="s">
        <v>32</v>
      </c>
      <c r="C35" s="94"/>
      <c r="D35" s="94"/>
      <c r="E35" s="94"/>
      <c r="F35" s="95"/>
      <c r="G35" s="111"/>
      <c r="H35" s="112"/>
      <c r="I35" s="112"/>
      <c r="J35" s="113"/>
    </row>
    <row r="36" spans="1:10" ht="32.25" customHeight="1" x14ac:dyDescent="0.25">
      <c r="A36" s="21">
        <v>7</v>
      </c>
      <c r="B36" s="96" t="s">
        <v>33</v>
      </c>
      <c r="C36" s="97"/>
      <c r="D36" s="97"/>
      <c r="E36" s="97"/>
      <c r="F36" s="98"/>
      <c r="G36" s="45"/>
      <c r="H36" s="112"/>
      <c r="I36" s="112"/>
      <c r="J36" s="113"/>
    </row>
    <row r="37" spans="1:10" ht="73.5" customHeight="1" x14ac:dyDescent="0.25">
      <c r="A37" s="21">
        <v>8</v>
      </c>
      <c r="B37" s="93" t="s">
        <v>73</v>
      </c>
      <c r="C37" s="94"/>
      <c r="D37" s="94"/>
      <c r="E37" s="94"/>
      <c r="F37" s="95"/>
      <c r="G37" s="111"/>
      <c r="H37" s="112"/>
      <c r="I37" s="112"/>
      <c r="J37" s="113"/>
    </row>
    <row r="38" spans="1:10" ht="36" customHeight="1" x14ac:dyDescent="0.25">
      <c r="A38" s="21">
        <v>9</v>
      </c>
      <c r="B38" s="93" t="s">
        <v>27</v>
      </c>
      <c r="C38" s="94"/>
      <c r="D38" s="94"/>
      <c r="E38" s="94"/>
      <c r="F38" s="95"/>
      <c r="G38" s="111"/>
      <c r="H38" s="112"/>
      <c r="I38" s="112"/>
      <c r="J38" s="113"/>
    </row>
    <row r="39" spans="1:10" ht="35.25" customHeight="1" x14ac:dyDescent="0.25">
      <c r="A39" s="21">
        <v>10</v>
      </c>
      <c r="B39" s="93" t="s">
        <v>74</v>
      </c>
      <c r="C39" s="94"/>
      <c r="D39" s="94"/>
      <c r="E39" s="94"/>
      <c r="F39" s="95"/>
      <c r="G39" s="111"/>
      <c r="H39" s="112"/>
      <c r="I39" s="112"/>
      <c r="J39" s="113"/>
    </row>
    <row r="40" spans="1:10" ht="40.5" customHeight="1" x14ac:dyDescent="0.25">
      <c r="A40" s="21">
        <v>11</v>
      </c>
      <c r="B40" s="93" t="s">
        <v>35</v>
      </c>
      <c r="C40" s="94"/>
      <c r="D40" s="94"/>
      <c r="E40" s="94"/>
      <c r="F40" s="95"/>
      <c r="G40" s="111"/>
      <c r="H40" s="112"/>
      <c r="I40" s="112"/>
      <c r="J40" s="113"/>
    </row>
    <row r="41" spans="1:10" ht="21.75" customHeight="1" x14ac:dyDescent="0.25">
      <c r="A41" s="21">
        <v>12</v>
      </c>
      <c r="B41" s="102" t="s">
        <v>28</v>
      </c>
      <c r="C41" s="103"/>
      <c r="D41" s="103"/>
      <c r="E41" s="103"/>
      <c r="F41" s="104"/>
      <c r="G41" s="111"/>
      <c r="H41" s="112"/>
      <c r="I41" s="112"/>
      <c r="J41" s="113"/>
    </row>
    <row r="42" spans="1:10" ht="36" customHeight="1" x14ac:dyDescent="0.25">
      <c r="A42" s="21">
        <v>13</v>
      </c>
      <c r="B42" s="93" t="s">
        <v>29</v>
      </c>
      <c r="C42" s="94"/>
      <c r="D42" s="94"/>
      <c r="E42" s="94"/>
      <c r="F42" s="95"/>
      <c r="G42" s="111"/>
      <c r="H42" s="112"/>
      <c r="I42" s="112"/>
      <c r="J42" s="113"/>
    </row>
    <row r="43" spans="1:10" ht="16.5" customHeight="1" x14ac:dyDescent="0.25">
      <c r="A43" s="29"/>
      <c r="B43" s="29"/>
      <c r="C43" s="29"/>
      <c r="D43" s="29"/>
      <c r="E43" s="29"/>
      <c r="F43" s="29"/>
      <c r="G43" s="30"/>
      <c r="H43" s="31"/>
      <c r="I43" s="31"/>
    </row>
    <row r="44" spans="1:10" ht="16.5" customHeight="1" x14ac:dyDescent="0.25">
      <c r="A44" s="138"/>
      <c r="B44" s="138"/>
      <c r="C44" s="138"/>
      <c r="D44" s="138"/>
      <c r="E44" s="138"/>
      <c r="F44" s="138"/>
      <c r="G44" s="138"/>
      <c r="H44" s="138"/>
      <c r="I44" s="138"/>
      <c r="J44" s="138"/>
    </row>
    <row r="45" spans="1:10" ht="16.5" customHeight="1" x14ac:dyDescent="0.25">
      <c r="A45" s="138"/>
      <c r="B45" s="138"/>
      <c r="C45" s="138"/>
      <c r="D45" s="138"/>
      <c r="E45" s="138"/>
      <c r="F45" s="138"/>
      <c r="G45" s="138"/>
      <c r="H45" s="138"/>
      <c r="I45" s="138"/>
      <c r="J45" s="138"/>
    </row>
    <row r="46" spans="1:10" x14ac:dyDescent="0.25">
      <c r="A46" s="81" t="s">
        <v>43</v>
      </c>
      <c r="B46" s="82"/>
      <c r="C46" s="82"/>
      <c r="D46" s="82"/>
      <c r="E46" s="82"/>
      <c r="F46" s="82"/>
      <c r="G46" s="82"/>
      <c r="H46" s="82"/>
      <c r="I46" s="82"/>
      <c r="J46" s="82"/>
    </row>
    <row r="47" spans="1:10" x14ac:dyDescent="0.25">
      <c r="A47" s="82"/>
      <c r="B47" s="82"/>
      <c r="C47" s="82"/>
      <c r="D47" s="82"/>
      <c r="E47" s="82"/>
      <c r="F47" s="82"/>
      <c r="G47" s="82"/>
      <c r="H47" s="82"/>
      <c r="I47" s="82"/>
      <c r="J47" s="82"/>
    </row>
    <row r="48" spans="1:10" ht="16.5" x14ac:dyDescent="0.25">
      <c r="A48" s="29"/>
      <c r="B48" s="29"/>
      <c r="C48" s="29"/>
      <c r="D48" s="29"/>
      <c r="E48" s="29"/>
      <c r="F48" s="29"/>
      <c r="G48" s="30"/>
      <c r="H48" s="31"/>
      <c r="I48" s="31"/>
    </row>
  </sheetData>
  <mergeCells count="44">
    <mergeCell ref="G35:J35"/>
    <mergeCell ref="H36:J36"/>
    <mergeCell ref="G37:J37"/>
    <mergeCell ref="B42:F42"/>
    <mergeCell ref="B39:F39"/>
    <mergeCell ref="B40:F40"/>
    <mergeCell ref="B41:F41"/>
    <mergeCell ref="B35:F35"/>
    <mergeCell ref="B36:F36"/>
    <mergeCell ref="B37:F37"/>
    <mergeCell ref="B38:F38"/>
    <mergeCell ref="G27:J27"/>
    <mergeCell ref="B31:F31"/>
    <mergeCell ref="B34:F34"/>
    <mergeCell ref="G33:J33"/>
    <mergeCell ref="G34:J34"/>
    <mergeCell ref="B33:F33"/>
    <mergeCell ref="B30:F30"/>
    <mergeCell ref="B29:F29"/>
    <mergeCell ref="A28:J28"/>
    <mergeCell ref="G29:J29"/>
    <mergeCell ref="G30:J30"/>
    <mergeCell ref="I31:J31"/>
    <mergeCell ref="A32:J32"/>
    <mergeCell ref="B26:F26"/>
    <mergeCell ref="B25:F25"/>
    <mergeCell ref="A24:J24"/>
    <mergeCell ref="G25:J25"/>
    <mergeCell ref="G26:J26"/>
    <mergeCell ref="H1:J1"/>
    <mergeCell ref="A3:J3"/>
    <mergeCell ref="A21:D21"/>
    <mergeCell ref="B22:D22"/>
    <mergeCell ref="A17:F17"/>
    <mergeCell ref="A13:L13"/>
    <mergeCell ref="A5:L11"/>
    <mergeCell ref="C4:F4"/>
    <mergeCell ref="A44:J45"/>
    <mergeCell ref="A46:J47"/>
    <mergeCell ref="G38:J38"/>
    <mergeCell ref="G39:J39"/>
    <mergeCell ref="G40:J40"/>
    <mergeCell ref="G41:J41"/>
    <mergeCell ref="G42:J42"/>
  </mergeCells>
  <pageMargins left="0.7" right="0.7" top="0.75" bottom="0.75" header="0.3" footer="0.3"/>
  <pageSetup paperSize="9" scale="61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 I-Hel</vt:lpstr>
      <vt:lpstr>cz II argon ciekły+dzierż</vt:lpstr>
      <vt:lpstr>cz III-azot ciekły +dzierż</vt:lpstr>
    </vt:vector>
  </TitlesOfParts>
  <Company>IUNG PIB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Zasada</dc:creator>
  <cp:lastModifiedBy>Katarzyna Plis</cp:lastModifiedBy>
  <cp:lastPrinted>2019-06-06T06:42:40Z</cp:lastPrinted>
  <dcterms:created xsi:type="dcterms:W3CDTF">2017-06-19T10:53:09Z</dcterms:created>
  <dcterms:modified xsi:type="dcterms:W3CDTF">2019-07-09T09:52:49Z</dcterms:modified>
</cp:coreProperties>
</file>